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iazm\Desktop\ANFINE\ANFINE_2022-2024_TESORERIA\"/>
    </mc:Choice>
  </mc:AlternateContent>
  <bookViews>
    <workbookView xWindow="0" yWindow="0" windowWidth="20400" windowHeight="7050"/>
  </bookViews>
  <sheets>
    <sheet name="INGRESO_DATOS_EVALUACIÓN" sheetId="1" r:id="rId1"/>
    <sheet name="RESUMEN DE PROYECTO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1" l="1"/>
  <c r="B5" i="2" l="1"/>
  <c r="B3" i="2"/>
  <c r="I20" i="1"/>
  <c r="D30" i="1"/>
  <c r="D35" i="1"/>
  <c r="D28" i="1"/>
  <c r="D29" i="1"/>
  <c r="D34" i="1"/>
  <c r="D27" i="1"/>
  <c r="E36" i="1" l="1"/>
  <c r="D21" i="1"/>
  <c r="E21" i="1" s="1"/>
  <c r="D20" i="1"/>
  <c r="E20" i="1" s="1"/>
  <c r="E23" i="1" l="1"/>
  <c r="I19" i="1" l="1"/>
  <c r="B8" i="2"/>
</calcChain>
</file>

<file path=xl/sharedStrings.xml><?xml version="1.0" encoding="utf-8"?>
<sst xmlns="http://schemas.openxmlformats.org/spreadsheetml/2006/main" count="57" uniqueCount="49">
  <si>
    <t>Número de promotores del fondo</t>
  </si>
  <si>
    <t>Número de trabajadores/as beneficiarios</t>
  </si>
  <si>
    <t>Número de socios/as ANFINE regional</t>
  </si>
  <si>
    <t>Número de trabajadores/as a nivel regional</t>
  </si>
  <si>
    <t>Número de socios/as beneficiarios</t>
  </si>
  <si>
    <t>PORCENTAJE</t>
  </si>
  <si>
    <t>IDENTIFICACIÓN DEL PROYECTO</t>
  </si>
  <si>
    <t>Región</t>
  </si>
  <si>
    <t>Nómbre del proyecto</t>
  </si>
  <si>
    <t>DATOS REGIONALES</t>
  </si>
  <si>
    <t>CUALIFICACIÓN DEL PROYECTO</t>
  </si>
  <si>
    <t>Tipo de actividad</t>
  </si>
  <si>
    <t>Deportiva</t>
  </si>
  <si>
    <t>Recreativa</t>
  </si>
  <si>
    <t>SÍ=1 / NO=0</t>
  </si>
  <si>
    <t>Formativa Sindical</t>
  </si>
  <si>
    <t>Formativa General</t>
  </si>
  <si>
    <t>PUNTAJE</t>
  </si>
  <si>
    <t>TOTAL</t>
  </si>
  <si>
    <t>ALCANCES DEL PROYECTO</t>
  </si>
  <si>
    <t>ALCANCE DEL PROYECTO</t>
  </si>
  <si>
    <t>¿Incluye hombres y mujeres?</t>
  </si>
  <si>
    <t>Inclusión</t>
  </si>
  <si>
    <t>PUNTAJE POR DIMENSIÓN EVELAUDA</t>
  </si>
  <si>
    <t>¿Es monogénero?</t>
  </si>
  <si>
    <t>NOMBRE DEL PROYECTO</t>
  </si>
  <si>
    <t>Arica y Parinacota</t>
  </si>
  <si>
    <t>Tarapacá</t>
  </si>
  <si>
    <t>Antofagasta</t>
  </si>
  <si>
    <t>Atacama</t>
  </si>
  <si>
    <t>Coquimbo</t>
  </si>
  <si>
    <t>Valparaíso</t>
  </si>
  <si>
    <t>Metropolitana</t>
  </si>
  <si>
    <t>O'Higgins</t>
  </si>
  <si>
    <t>Maule</t>
  </si>
  <si>
    <t>Ñuble</t>
  </si>
  <si>
    <t>Biobío</t>
  </si>
  <si>
    <t>La Araucanía</t>
  </si>
  <si>
    <t>Los Ríos</t>
  </si>
  <si>
    <t>Los Lagos</t>
  </si>
  <si>
    <t>Aysén</t>
  </si>
  <si>
    <t>Magallanes</t>
  </si>
  <si>
    <t>PUNTAJE TOTAL</t>
  </si>
  <si>
    <t>INGRESA VALOR</t>
  </si>
  <si>
    <t>DESCRIPCIÓN DEL PROYECTO</t>
  </si>
  <si>
    <t xml:space="preserve">RÚBRICA DE EVALUACIÓN </t>
  </si>
  <si>
    <t>PARA PROYECTOS DE FONDOS CONCURSABLES</t>
  </si>
  <si>
    <t>y Trabajadoras del Instituto Nacional de Estadísticas</t>
  </si>
  <si>
    <t xml:space="preserve">Asociación Nacional de Trabajadores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</si>
</sst>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4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8">
    <xf numFmtId="0" fontId="0" fillId="0" borderId="0" xfId="0"/>
    <xf numFmtId="0" fontId="0" fillId="3" borderId="1" xfId="0" applyFill="1" applyBorder="1"/>
    <xf numFmtId="0" fontId="3" fillId="4" borderId="0" xfId="0" applyFont="1" applyFill="1"/>
    <xf numFmtId="0" fontId="3" fillId="4" borderId="0" xfId="0" applyFont="1" applyFill="1" applyAlignment="1">
      <alignment horizontal="right" vertical="center"/>
    </xf>
    <xf numFmtId="0" fontId="0" fillId="4" borderId="0" xfId="0" applyFill="1"/>
    <xf numFmtId="0" fontId="0" fillId="4" borderId="0" xfId="0" applyFill="1" applyBorder="1" applyAlignment="1">
      <alignment horizontal="right"/>
    </xf>
    <xf numFmtId="0" fontId="0" fillId="4" borderId="0" xfId="0" applyFill="1" applyBorder="1"/>
    <xf numFmtId="0" fontId="0" fillId="4" borderId="1" xfId="0" applyFill="1" applyBorder="1" applyAlignment="1">
      <alignment horizontal="right"/>
    </xf>
    <xf numFmtId="0" fontId="0" fillId="4" borderId="1" xfId="0" applyFill="1" applyBorder="1"/>
    <xf numFmtId="0" fontId="0" fillId="4" borderId="0" xfId="0" applyFill="1" applyAlignment="1">
      <alignment horizontal="right"/>
    </xf>
    <xf numFmtId="0" fontId="3" fillId="4" borderId="0" xfId="0" applyFont="1" applyFill="1" applyAlignment="1">
      <alignment horizontal="left"/>
    </xf>
    <xf numFmtId="164" fontId="0" fillId="4" borderId="0" xfId="1" applyNumberFormat="1" applyFont="1" applyFill="1"/>
    <xf numFmtId="164" fontId="3" fillId="4" borderId="0" xfId="1" applyNumberFormat="1" applyFont="1" applyFill="1" applyAlignment="1">
      <alignment horizontal="right"/>
    </xf>
    <xf numFmtId="1" fontId="0" fillId="4" borderId="0" xfId="0" applyNumberFormat="1" applyFill="1"/>
    <xf numFmtId="1" fontId="0" fillId="4" borderId="0" xfId="0" applyNumberFormat="1" applyFill="1" applyAlignment="1">
      <alignment horizontal="right"/>
    </xf>
    <xf numFmtId="0" fontId="2" fillId="2" borderId="0" xfId="0" applyFont="1" applyFill="1"/>
    <xf numFmtId="0" fontId="2" fillId="2" borderId="0" xfId="0" applyFont="1" applyFill="1" applyAlignment="1">
      <alignment horizontal="right" vertical="center"/>
    </xf>
    <xf numFmtId="0" fontId="4" fillId="2" borderId="0" xfId="0" applyFont="1" applyFill="1"/>
    <xf numFmtId="164" fontId="0" fillId="4" borderId="1" xfId="1" applyNumberFormat="1" applyFont="1" applyFill="1" applyBorder="1"/>
    <xf numFmtId="0" fontId="0" fillId="3" borderId="2" xfId="0" applyFill="1" applyBorder="1"/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vertical="center"/>
    </xf>
    <xf numFmtId="164" fontId="2" fillId="2" borderId="0" xfId="1" applyNumberFormat="1" applyFont="1" applyFill="1" applyAlignment="1">
      <alignment vertical="center"/>
    </xf>
    <xf numFmtId="164" fontId="2" fillId="2" borderId="0" xfId="1" applyNumberFormat="1" applyFont="1" applyFill="1" applyAlignment="1">
      <alignment horizontal="right" vertical="center"/>
    </xf>
    <xf numFmtId="1" fontId="2" fillId="2" borderId="0" xfId="0" applyNumberFormat="1" applyFont="1" applyFill="1" applyAlignment="1">
      <alignment vertical="center"/>
    </xf>
    <xf numFmtId="0" fontId="0" fillId="4" borderId="3" xfId="0" applyFill="1" applyBorder="1" applyAlignment="1">
      <alignment horizontal="right"/>
    </xf>
    <xf numFmtId="0" fontId="0" fillId="4" borderId="3" xfId="0" applyFill="1" applyBorder="1"/>
    <xf numFmtId="0" fontId="0" fillId="4" borderId="0" xfId="0" applyFill="1" applyAlignment="1">
      <alignment horizontal="left" indent="18"/>
    </xf>
    <xf numFmtId="0" fontId="5" fillId="4" borderId="0" xfId="0" applyFont="1" applyFill="1" applyAlignment="1">
      <alignment horizontal="left" indent="18"/>
    </xf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3" borderId="0" xfId="0" applyFill="1" applyBorder="1" applyProtection="1">
      <protection locked="0"/>
    </xf>
    <xf numFmtId="0" fontId="0" fillId="5" borderId="0" xfId="0" applyFill="1"/>
    <xf numFmtId="0" fontId="6" fillId="5" borderId="0" xfId="0" applyFont="1" applyFill="1"/>
    <xf numFmtId="0" fontId="5" fillId="5" borderId="0" xfId="0" applyFont="1" applyFill="1"/>
    <xf numFmtId="0" fontId="3" fillId="5" borderId="0" xfId="0" applyFont="1" applyFill="1"/>
    <xf numFmtId="1" fontId="7" fillId="5" borderId="0" xfId="0" applyNumberFormat="1" applyFont="1" applyFill="1" applyAlignment="1">
      <alignment horizontal="center" vertical="center"/>
    </xf>
    <xf numFmtId="0" fontId="7" fillId="5" borderId="0" xfId="0" applyFont="1" applyFill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L" b="1"/>
              <a:t>BENEFICIARIOS/AS DEL PROYECTO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INGRESO_DATOS_EVALUACIÓN!$B$20</c:f>
              <c:strCache>
                <c:ptCount val="1"/>
                <c:pt idx="0">
                  <c:v>Número de trabajadores/as beneficiarios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INGRESO_DATOS_EVALUACIÓN!$D$20</c:f>
              <c:numCache>
                <c:formatCode>0.0%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F9-441B-9D1A-6D591FDE0772}"/>
            </c:ext>
          </c:extLst>
        </c:ser>
        <c:ser>
          <c:idx val="1"/>
          <c:order val="1"/>
          <c:tx>
            <c:strRef>
              <c:f>INGRESO_DATOS_EVALUACIÓN!$B$21</c:f>
              <c:strCache>
                <c:ptCount val="1"/>
                <c:pt idx="0">
                  <c:v>Número de socios/as beneficiarios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INGRESO_DATOS_EVALUACIÓN!$D$21</c:f>
              <c:numCache>
                <c:formatCode>0.0%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DF9-441B-9D1A-6D591FDE07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4694927"/>
        <c:axId val="354695343"/>
      </c:barChart>
      <c:catAx>
        <c:axId val="35469492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354695343"/>
        <c:crosses val="autoZero"/>
        <c:auto val="1"/>
        <c:lblAlgn val="ctr"/>
        <c:lblOffset val="100"/>
        <c:noMultiLvlLbl val="0"/>
      </c:catAx>
      <c:valAx>
        <c:axId val="354695343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35469492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0</xdr:row>
      <xdr:rowOff>1</xdr:rowOff>
    </xdr:from>
    <xdr:to>
      <xdr:col>1</xdr:col>
      <xdr:colOff>1295400</xdr:colOff>
      <xdr:row>3</xdr:row>
      <xdr:rowOff>172156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7675" y="1"/>
          <a:ext cx="1104900" cy="83890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66675</xdr:colOff>
      <xdr:row>0</xdr:row>
      <xdr:rowOff>95250</xdr:rowOff>
    </xdr:from>
    <xdr:to>
      <xdr:col>12</xdr:col>
      <xdr:colOff>66675</xdr:colOff>
      <xdr:row>14</xdr:row>
      <xdr:rowOff>171450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tabSelected="1" topLeftCell="B1" workbookViewId="0">
      <selection activeCell="D14" sqref="D14"/>
    </sheetView>
  </sheetViews>
  <sheetFormatPr baseColWidth="10" defaultColWidth="0" defaultRowHeight="15" zeroHeight="1" x14ac:dyDescent="0.25"/>
  <cols>
    <col min="1" max="1" width="3.85546875" style="4" customWidth="1"/>
    <col min="2" max="2" width="46.140625" style="4" customWidth="1"/>
    <col min="3" max="3" width="14.85546875" style="4" customWidth="1"/>
    <col min="4" max="4" width="13.42578125" style="4" customWidth="1"/>
    <col min="5" max="5" width="11.42578125" style="4" customWidth="1"/>
    <col min="6" max="6" width="4.7109375" style="4" customWidth="1"/>
    <col min="7" max="7" width="11.42578125" style="4" hidden="1"/>
    <col min="8" max="12" width="0" style="4" hidden="1"/>
    <col min="13" max="16384" width="11.42578125" style="4" hidden="1"/>
  </cols>
  <sheetData>
    <row r="1" spans="1:12" ht="18.75" x14ac:dyDescent="0.3">
      <c r="B1" s="28" t="s">
        <v>45</v>
      </c>
    </row>
    <row r="2" spans="1:12" ht="18.75" x14ac:dyDescent="0.3">
      <c r="B2" s="28" t="s">
        <v>46</v>
      </c>
    </row>
    <row r="3" spans="1:12" x14ac:dyDescent="0.25">
      <c r="B3" s="27" t="s">
        <v>48</v>
      </c>
    </row>
    <row r="4" spans="1:12" x14ac:dyDescent="0.25">
      <c r="B4" s="27" t="s">
        <v>47</v>
      </c>
    </row>
    <row r="5" spans="1:12" x14ac:dyDescent="0.25"/>
    <row r="6" spans="1:12" s="17" customFormat="1" x14ac:dyDescent="0.25">
      <c r="A6" s="4"/>
      <c r="B6" s="15" t="s">
        <v>6</v>
      </c>
      <c r="C6" s="16"/>
      <c r="L6" s="17" t="s">
        <v>26</v>
      </c>
    </row>
    <row r="7" spans="1:12" x14ac:dyDescent="0.25">
      <c r="B7" s="5" t="s">
        <v>7</v>
      </c>
      <c r="C7" s="29"/>
      <c r="D7" s="1"/>
      <c r="E7" s="1"/>
      <c r="F7" s="6"/>
      <c r="L7" s="4" t="s">
        <v>27</v>
      </c>
    </row>
    <row r="8" spans="1:12" x14ac:dyDescent="0.25">
      <c r="B8" s="5" t="s">
        <v>8</v>
      </c>
      <c r="C8" s="30"/>
      <c r="D8" s="19"/>
      <c r="E8" s="19"/>
      <c r="F8" s="6"/>
      <c r="L8" s="4" t="s">
        <v>28</v>
      </c>
    </row>
    <row r="9" spans="1:12" ht="9.75" customHeight="1" x14ac:dyDescent="0.25">
      <c r="B9" s="5"/>
      <c r="C9" s="6"/>
      <c r="D9" s="6"/>
      <c r="E9" s="6"/>
      <c r="F9" s="6"/>
    </row>
    <row r="10" spans="1:12" ht="7.5" customHeight="1" thickBot="1" x14ac:dyDescent="0.3">
      <c r="B10" s="25"/>
      <c r="C10" s="26"/>
      <c r="D10" s="26"/>
      <c r="E10" s="26"/>
      <c r="F10" s="26"/>
      <c r="L10" s="4" t="s">
        <v>29</v>
      </c>
    </row>
    <row r="11" spans="1:12" ht="15.75" thickTop="1" x14ac:dyDescent="0.25">
      <c r="B11" s="10" t="s">
        <v>9</v>
      </c>
      <c r="C11" s="3" t="s">
        <v>43</v>
      </c>
      <c r="G11" s="4">
        <v>0</v>
      </c>
      <c r="L11" s="4" t="s">
        <v>30</v>
      </c>
    </row>
    <row r="12" spans="1:12" x14ac:dyDescent="0.25">
      <c r="B12" s="9" t="s">
        <v>3</v>
      </c>
      <c r="C12" s="29"/>
      <c r="D12" s="11"/>
      <c r="G12" s="4">
        <v>1</v>
      </c>
      <c r="L12" s="4" t="s">
        <v>31</v>
      </c>
    </row>
    <row r="13" spans="1:12" x14ac:dyDescent="0.25">
      <c r="B13" s="9" t="s">
        <v>2</v>
      </c>
      <c r="C13" s="30"/>
      <c r="D13" s="11"/>
      <c r="L13" s="4" t="s">
        <v>32</v>
      </c>
    </row>
    <row r="14" spans="1:12" x14ac:dyDescent="0.25">
      <c r="B14" s="9" t="s">
        <v>0</v>
      </c>
      <c r="C14" s="30"/>
      <c r="D14" s="11"/>
      <c r="L14" s="4" t="s">
        <v>33</v>
      </c>
    </row>
    <row r="15" spans="1:12" x14ac:dyDescent="0.25">
      <c r="B15" s="7"/>
      <c r="C15" s="8"/>
      <c r="D15" s="18"/>
      <c r="E15" s="8"/>
      <c r="F15" s="8"/>
      <c r="L15" s="4" t="s">
        <v>34</v>
      </c>
    </row>
    <row r="16" spans="1:12" x14ac:dyDescent="0.25">
      <c r="B16" s="9"/>
      <c r="D16" s="11"/>
      <c r="L16" s="4" t="s">
        <v>35</v>
      </c>
    </row>
    <row r="17" spans="2:12" x14ac:dyDescent="0.25">
      <c r="B17" s="20" t="s">
        <v>44</v>
      </c>
      <c r="C17" s="21"/>
      <c r="D17" s="22"/>
      <c r="E17" s="21"/>
      <c r="F17" s="21"/>
      <c r="L17" s="4" t="s">
        <v>36</v>
      </c>
    </row>
    <row r="18" spans="2:12" x14ac:dyDescent="0.25">
      <c r="D18" s="11"/>
      <c r="H18" s="4" t="s">
        <v>23</v>
      </c>
      <c r="L18" s="4" t="s">
        <v>37</v>
      </c>
    </row>
    <row r="19" spans="2:12" x14ac:dyDescent="0.25">
      <c r="B19" s="10" t="s">
        <v>19</v>
      </c>
      <c r="C19" s="3" t="s">
        <v>43</v>
      </c>
      <c r="D19" s="12" t="s">
        <v>5</v>
      </c>
      <c r="E19" s="12" t="s">
        <v>17</v>
      </c>
      <c r="H19" s="4" t="s">
        <v>20</v>
      </c>
      <c r="I19" s="13" t="e">
        <f>$E$23</f>
        <v>#DIV/0!</v>
      </c>
      <c r="L19" s="4" t="s">
        <v>38</v>
      </c>
    </row>
    <row r="20" spans="2:12" x14ac:dyDescent="0.25">
      <c r="B20" s="9" t="s">
        <v>1</v>
      </c>
      <c r="C20" s="29"/>
      <c r="D20" s="11" t="e">
        <f>$C$20/$C$12</f>
        <v>#DIV/0!</v>
      </c>
      <c r="E20" s="14" t="e">
        <f>IF(D20=0,"0",IF(D20&lt;=25%,"25",IF(D20&lt;=50%,"50",IF(D20&lt;=75%,"75",IF(D20&lt;=100%,"100",0)))))</f>
        <v>#DIV/0!</v>
      </c>
      <c r="H20" s="4" t="s">
        <v>10</v>
      </c>
      <c r="I20" s="4" t="e">
        <f>#REF!+$E$36</f>
        <v>#REF!</v>
      </c>
      <c r="L20" s="4" t="s">
        <v>39</v>
      </c>
    </row>
    <row r="21" spans="2:12" x14ac:dyDescent="0.25">
      <c r="B21" s="9" t="s">
        <v>4</v>
      </c>
      <c r="C21" s="30"/>
      <c r="D21" s="11" t="e">
        <f>$C$21/$C$13</f>
        <v>#DIV/0!</v>
      </c>
      <c r="E21" s="14" t="e">
        <f>IF(D21&lt;=25%,"25",IF(D21&lt;=50%,"50",IF(D21&lt;=75%,"75",IF(D21&lt;=100%,"100",0))))</f>
        <v>#DIV/0!</v>
      </c>
      <c r="L21" s="4" t="s">
        <v>40</v>
      </c>
    </row>
    <row r="22" spans="2:12" ht="8.25" customHeight="1" x14ac:dyDescent="0.25">
      <c r="B22" s="9"/>
      <c r="C22" s="31"/>
      <c r="D22" s="11"/>
      <c r="E22" s="14"/>
    </row>
    <row r="23" spans="2:12" x14ac:dyDescent="0.25">
      <c r="B23" s="9"/>
      <c r="D23" s="23" t="s">
        <v>18</v>
      </c>
      <c r="E23" s="24" t="e">
        <f>E20+E21</f>
        <v>#DIV/0!</v>
      </c>
      <c r="L23" s="4" t="s">
        <v>41</v>
      </c>
    </row>
    <row r="24" spans="2:12" x14ac:dyDescent="0.25">
      <c r="B24" s="9"/>
    </row>
    <row r="25" spans="2:12" x14ac:dyDescent="0.25">
      <c r="B25" s="10" t="s">
        <v>10</v>
      </c>
    </row>
    <row r="26" spans="2:12" x14ac:dyDescent="0.25">
      <c r="B26" s="10" t="s">
        <v>11</v>
      </c>
      <c r="C26" s="2" t="s">
        <v>14</v>
      </c>
      <c r="D26" s="12" t="s">
        <v>17</v>
      </c>
    </row>
    <row r="27" spans="2:12" x14ac:dyDescent="0.25">
      <c r="B27" s="9" t="s">
        <v>15</v>
      </c>
      <c r="C27" s="29"/>
      <c r="D27" s="4">
        <f>IF($C$27=1,25,0)</f>
        <v>0</v>
      </c>
    </row>
    <row r="28" spans="2:12" x14ac:dyDescent="0.25">
      <c r="B28" s="9" t="s">
        <v>16</v>
      </c>
      <c r="C28" s="30"/>
      <c r="D28" s="4">
        <f>IF($C$28=1,20,0)</f>
        <v>0</v>
      </c>
    </row>
    <row r="29" spans="2:12" x14ac:dyDescent="0.25">
      <c r="B29" s="9" t="s">
        <v>12</v>
      </c>
      <c r="C29" s="30"/>
      <c r="D29" s="4">
        <f>IF($C$29=1,15,0)</f>
        <v>0</v>
      </c>
    </row>
    <row r="30" spans="2:12" x14ac:dyDescent="0.25">
      <c r="B30" s="9" t="s">
        <v>13</v>
      </c>
      <c r="C30" s="30"/>
      <c r="D30" s="4">
        <f>IF(C30=1,10,0)</f>
        <v>0</v>
      </c>
    </row>
    <row r="31" spans="2:12" x14ac:dyDescent="0.25">
      <c r="B31" s="9"/>
      <c r="D31" s="23" t="s">
        <v>18</v>
      </c>
      <c r="E31" s="24">
        <f>SUM($D$27:$D$30)</f>
        <v>0</v>
      </c>
    </row>
    <row r="32" spans="2:12" x14ac:dyDescent="0.25"/>
    <row r="33" spans="2:5" x14ac:dyDescent="0.25">
      <c r="B33" s="10" t="s">
        <v>22</v>
      </c>
      <c r="C33" s="2" t="s">
        <v>14</v>
      </c>
      <c r="D33" s="12" t="s">
        <v>17</v>
      </c>
    </row>
    <row r="34" spans="2:5" x14ac:dyDescent="0.25">
      <c r="B34" s="9" t="s">
        <v>21</v>
      </c>
      <c r="C34" s="29"/>
      <c r="D34" s="4">
        <f>IF($C$34=1,25,0)</f>
        <v>0</v>
      </c>
    </row>
    <row r="35" spans="2:5" x14ac:dyDescent="0.25">
      <c r="B35" s="9" t="s">
        <v>24</v>
      </c>
      <c r="C35" s="30"/>
      <c r="D35" s="4">
        <f>IF($C$35=1,5,0)</f>
        <v>0</v>
      </c>
    </row>
    <row r="36" spans="2:5" x14ac:dyDescent="0.25">
      <c r="D36" s="23" t="s">
        <v>18</v>
      </c>
      <c r="E36" s="24">
        <f>SUM($D$34:$D$35)</f>
        <v>0</v>
      </c>
    </row>
    <row r="37" spans="2:5" x14ac:dyDescent="0.25"/>
    <row r="38" spans="2:5" x14ac:dyDescent="0.25"/>
    <row r="39" spans="2:5" x14ac:dyDescent="0.25"/>
    <row r="40" spans="2:5" x14ac:dyDescent="0.25"/>
  </sheetData>
  <sheetProtection algorithmName="SHA-512" hashValue="kBMCG+w0xYg4E1IKjgPQa84d/W5hHxo04HKJd3JqDq2rsgb8jNGir2fInmiNqtdRnRzDhM+rMhAwqQXzv9740g==" saltValue="SBtpU/OaTOcxfuUrb8/F2Q==" spinCount="100000" sheet="1" objects="1" scenarios="1"/>
  <dataValidations count="2">
    <dataValidation type="list" allowBlank="1" showInputMessage="1" showErrorMessage="1" sqref="C27:C30 C34">
      <formula1>$G$10:$G$12</formula1>
    </dataValidation>
    <dataValidation type="list" allowBlank="1" showInputMessage="1" showErrorMessage="1" sqref="C7">
      <formula1>$L$6:$L$24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5"/>
  <sheetViews>
    <sheetView workbookViewId="0">
      <selection activeCell="C14" sqref="C14"/>
    </sheetView>
  </sheetViews>
  <sheetFormatPr baseColWidth="10" defaultColWidth="0" defaultRowHeight="15" zeroHeight="1" x14ac:dyDescent="0.25"/>
  <cols>
    <col min="1" max="1" width="3.42578125" style="32" customWidth="1"/>
    <col min="2" max="13" width="11.42578125" style="32" customWidth="1"/>
    <col min="14" max="16384" width="11.42578125" style="32" hidden="1"/>
  </cols>
  <sheetData>
    <row r="1" spans="2:4" x14ac:dyDescent="0.25"/>
    <row r="2" spans="2:4" x14ac:dyDescent="0.25">
      <c r="B2" s="32" t="s">
        <v>25</v>
      </c>
    </row>
    <row r="3" spans="2:4" ht="21" x14ac:dyDescent="0.35">
      <c r="B3" s="33">
        <f>INGRESO_DATOS_EVALUACIÓN!$C$8</f>
        <v>0</v>
      </c>
    </row>
    <row r="4" spans="2:4" x14ac:dyDescent="0.25">
      <c r="B4" s="32" t="s">
        <v>7</v>
      </c>
    </row>
    <row r="5" spans="2:4" ht="18.75" x14ac:dyDescent="0.3">
      <c r="B5" s="34">
        <f>INGRESO_DATOS_EVALUACIÓN!$C$7</f>
        <v>0</v>
      </c>
    </row>
    <row r="6" spans="2:4" x14ac:dyDescent="0.25"/>
    <row r="7" spans="2:4" x14ac:dyDescent="0.25">
      <c r="B7" s="35" t="s">
        <v>42</v>
      </c>
    </row>
    <row r="8" spans="2:4" x14ac:dyDescent="0.25">
      <c r="B8" s="36" t="e">
        <f>INGRESO_DATOS_EVALUACIÓN!$E$23+INGRESO_DATOS_EVALUACIÓN!$E$31+INGRESO_DATOS_EVALUACIÓN!$E$36</f>
        <v>#DIV/0!</v>
      </c>
      <c r="C8" s="37"/>
      <c r="D8" s="37"/>
    </row>
    <row r="9" spans="2:4" x14ac:dyDescent="0.25">
      <c r="B9" s="37"/>
      <c r="C9" s="37"/>
      <c r="D9" s="37"/>
    </row>
    <row r="10" spans="2:4" x14ac:dyDescent="0.25">
      <c r="B10" s="37"/>
      <c r="C10" s="37"/>
      <c r="D10" s="37"/>
    </row>
    <row r="11" spans="2:4" x14ac:dyDescent="0.25">
      <c r="B11" s="37"/>
      <c r="C11" s="37"/>
      <c r="D11" s="37"/>
    </row>
    <row r="12" spans="2:4" x14ac:dyDescent="0.25"/>
    <row r="13" spans="2:4" x14ac:dyDescent="0.25"/>
    <row r="14" spans="2:4" x14ac:dyDescent="0.25"/>
    <row r="15" spans="2:4" x14ac:dyDescent="0.25"/>
  </sheetData>
  <sheetProtection algorithmName="SHA-512" hashValue="TZ49xrVMzsah2HcC4Rj8qqUqfpB0wOc5KzjdJ4KK+/de9KlTZfWRv3Hbybj+AzelXtXsxrkrsXvPaktnesNOOQ==" saltValue="v8e4FxvYSyP5l7aNrMDFlg==" spinCount="100000" sheet="1" objects="1" scenarios="1"/>
  <mergeCells count="1">
    <mergeCell ref="B8:D1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INGRESO_DATOS_EVALUACIÓN</vt:lpstr>
      <vt:lpstr>RESUMEN DE PROYECTO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Alexis Andres Diaz Moya</dc:creator>
  <cp:lastModifiedBy>Alexis Andres Diaz Moya</cp:lastModifiedBy>
  <dcterms:created xsi:type="dcterms:W3CDTF">2022-08-29T16:11:22Z</dcterms:created>
  <dcterms:modified xsi:type="dcterms:W3CDTF">2022-08-29T19:34:57Z</dcterms:modified>
</cp:coreProperties>
</file>